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GCCF Transfers\"/>
    </mc:Choice>
  </mc:AlternateContent>
  <xr:revisionPtr revIDLastSave="0" documentId="8_{D2275EDF-687E-4593-9027-43CF0AB5CCCE}" xr6:coauthVersionLast="47" xr6:coauthVersionMax="47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Sheet1" sheetId="4" r:id="rId1"/>
    <sheet name="Sheet2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G35" i="5" l="1"/>
  <c r="F22" i="5" l="1"/>
  <c r="F16" i="5"/>
  <c r="F14" i="4"/>
  <c r="F29" i="4"/>
  <c r="F20" i="4"/>
  <c r="F22" i="4" l="1"/>
  <c r="G24" i="5"/>
  <c r="G38" i="5" s="1"/>
  <c r="F32" i="4"/>
</calcChain>
</file>

<file path=xl/sharedStrings.xml><?xml version="1.0" encoding="utf-8"?>
<sst xmlns="http://schemas.openxmlformats.org/spreadsheetml/2006/main" count="45" uniqueCount="28">
  <si>
    <t xml:space="preserve">GRANT COUNTY COMMUNITY FOUNDATION </t>
  </si>
  <si>
    <t>ASSETS As of: 9/31/2013</t>
  </si>
  <si>
    <t>Year</t>
  </si>
  <si>
    <t>Amount</t>
  </si>
  <si>
    <t>PERMANENT FUNDS</t>
  </si>
  <si>
    <t>RESTRICTED FUNDS</t>
  </si>
  <si>
    <t xml:space="preserve">Donor Advised </t>
  </si>
  <si>
    <t>Agency</t>
  </si>
  <si>
    <t>Designated</t>
  </si>
  <si>
    <t>Field of Interest</t>
  </si>
  <si>
    <t>Total Restricted Funds</t>
  </si>
  <si>
    <t>UNRESTRICTED FUNDS</t>
  </si>
  <si>
    <t>Total Unrestricted Funds</t>
  </si>
  <si>
    <t>TOTAL PERMANENT FUNDS</t>
  </si>
  <si>
    <t>NON-PERMANENT FUNDS</t>
  </si>
  <si>
    <t xml:space="preserve">Administrative </t>
  </si>
  <si>
    <t>TOTAL NON-PERMANENT FUNDS</t>
  </si>
  <si>
    <t>GCCF TOTAL ASSETS</t>
  </si>
  <si>
    <t xml:space="preserve">      ASSETS As of: 12/31/2024</t>
  </si>
  <si>
    <t>DONOR SERVICE</t>
  </si>
  <si>
    <t>Administrative</t>
  </si>
  <si>
    <t>Scholarship</t>
  </si>
  <si>
    <t>COMMUNITY ENDOWMENT</t>
  </si>
  <si>
    <t xml:space="preserve">  </t>
  </si>
  <si>
    <t>Unrestricted</t>
  </si>
  <si>
    <t>NON-PERMANENT FUNDS (Demand Funds)</t>
  </si>
  <si>
    <t>Donor Advised</t>
  </si>
  <si>
    <t>PERMANENT FUNDS (Endowed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</si>
</sst>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0"/>
      <name val="Arial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b/>
      <sz val="12"/>
      <name val="Arial"/>
      <family val="2"/>
    </font>
    <font>
      <b/>
      <sz val="14"/>
      <color rgb="FF004C22"/>
      <name val="Arial"/>
      <family val="2"/>
    </font>
    <font>
      <b/>
      <u/>
      <sz val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4"/>
      <name val="Arial"/>
      <family val="2"/>
    </font>
    <font>
      <b/>
      <sz val="16"/>
      <color rgb="FF004C22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1" tint="0.49998474074526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6" fillId="0" borderId="0" xfId="0" applyFont="1"/>
    <xf numFmtId="164" fontId="7" fillId="0" borderId="0" xfId="0" applyNumberFormat="1" applyFont="1"/>
    <xf numFmtId="0" fontId="8" fillId="0" borderId="0" xfId="0" applyFont="1"/>
    <xf numFmtId="3" fontId="3" fillId="0" borderId="0" xfId="0" applyNumberFormat="1" applyFont="1"/>
    <xf numFmtId="3" fontId="5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/>
    <xf numFmtId="165" fontId="7" fillId="0" borderId="0" xfId="0" applyNumberFormat="1" applyFont="1"/>
    <xf numFmtId="165" fontId="9" fillId="0" borderId="0" xfId="0" applyNumberFormat="1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165" fontId="3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9" fontId="0" fillId="0" borderId="0" xfId="0" applyNumberFormat="1"/>
    <xf numFmtId="0" fontId="13" fillId="0" borderId="0" xfId="0" applyFont="1"/>
    <xf numFmtId="165" fontId="10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004C22"/>
      <color rgb="FF000000"/>
      <color rgb="FF314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50000"/>
                    <a:lumOff val="50000"/>
                  </a:schemeClr>
                </a:solidFill>
              </a:rPr>
              <a:t>Annual Growth</a:t>
            </a:r>
            <a:br>
              <a:rPr lang="en-US" sz="1600">
                <a:solidFill>
                  <a:schemeClr val="tx1">
                    <a:lumMod val="50000"/>
                    <a:lumOff val="50000"/>
                  </a:schemeClr>
                </a:solidFill>
              </a:rPr>
            </a:br>
            <a:r>
              <a:rPr lang="en-US" sz="1600">
                <a:solidFill>
                  <a:schemeClr val="tx1">
                    <a:lumMod val="50000"/>
                    <a:lumOff val="50000"/>
                  </a:schemeClr>
                </a:solidFill>
              </a:rPr>
              <a:t>Endowed Funds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Sheet1!$I$4</c:f>
              <c:strCache>
                <c:ptCount val="1"/>
                <c:pt idx="0">
                  <c:v>Amount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Sheet1!$H$5:$H$14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Sheet1!$I$5:$I$13</c:f>
              <c:numCache>
                <c:formatCode>General</c:formatCode>
                <c:ptCount val="9"/>
                <c:pt idx="0">
                  <c:v>0</c:v>
                </c:pt>
                <c:pt idx="1">
                  <c:v>62932</c:v>
                </c:pt>
                <c:pt idx="2">
                  <c:v>133614</c:v>
                </c:pt>
                <c:pt idx="3">
                  <c:v>202125</c:v>
                </c:pt>
                <c:pt idx="4">
                  <c:v>203675</c:v>
                </c:pt>
                <c:pt idx="5">
                  <c:v>230360</c:v>
                </c:pt>
                <c:pt idx="6">
                  <c:v>320785</c:v>
                </c:pt>
                <c:pt idx="7">
                  <c:v>458237</c:v>
                </c:pt>
                <c:pt idx="8">
                  <c:v>739629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6-4AB0-9C0B-A743DE5F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003264"/>
        <c:axId val="147004800"/>
      </c:lineChart>
      <c:catAx>
        <c:axId val="1470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120000"/>
          <a:lstStyle/>
          <a:p>
            <a:pPr>
              <a:defRPr/>
            </a:pPr>
            <a:endParaRPr lang="en-US"/>
          </a:p>
        </c:txPr>
        <c:crossAx val="147004800"/>
        <c:crosses val="autoZero"/>
        <c:auto val="1"/>
        <c:lblAlgn val="ctr"/>
        <c:lblOffset val="100"/>
        <c:noMultiLvlLbl val="0"/>
      </c:catAx>
      <c:valAx>
        <c:axId val="1470048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00326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600">
                <a:solidFill>
                  <a:sysClr val="windowText" lastClr="000000"/>
                </a:solidFill>
              </a:rPr>
              <a:t>GCCF Annual Growth </a:t>
            </a:r>
          </a:p>
        </c:rich>
      </c:tx>
      <c:layout>
        <c:manualLayout>
          <c:xMode val="edge"/>
          <c:yMode val="edge"/>
          <c:x val="0.32743145728156015"/>
          <c:y val="4.2902283635369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8414808966821"/>
          <c:y val="0.21389197283094494"/>
          <c:w val="0.83544415127528582"/>
          <c:h val="0.65472127806150049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Sheet1!$H$5:$H$24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Sheet1!$H$5:$H$24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8-48BF-AB7D-E4B1DD75C127}"/>
            </c:ext>
          </c:extLst>
        </c:ser>
        <c:ser>
          <c:idx val="1"/>
          <c:order val="1"/>
          <c:marker>
            <c:symbol val="none"/>
          </c:marker>
          <c:cat>
            <c:numRef>
              <c:f>Sheet1!$H$5:$H$24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Sheet1!$I$5:$I$24</c:f>
              <c:numCache>
                <c:formatCode>General</c:formatCode>
                <c:ptCount val="20"/>
                <c:pt idx="0">
                  <c:v>0</c:v>
                </c:pt>
                <c:pt idx="1">
                  <c:v>62932</c:v>
                </c:pt>
                <c:pt idx="2">
                  <c:v>133614</c:v>
                </c:pt>
                <c:pt idx="3">
                  <c:v>202125</c:v>
                </c:pt>
                <c:pt idx="4">
                  <c:v>203675</c:v>
                </c:pt>
                <c:pt idx="5">
                  <c:v>230360</c:v>
                </c:pt>
                <c:pt idx="6">
                  <c:v>320785</c:v>
                </c:pt>
                <c:pt idx="7">
                  <c:v>458237</c:v>
                </c:pt>
                <c:pt idx="8">
                  <c:v>739629</c:v>
                </c:pt>
                <c:pt idx="9">
                  <c:v>1185000</c:v>
                </c:pt>
                <c:pt idx="10">
                  <c:v>1352000</c:v>
                </c:pt>
                <c:pt idx="11">
                  <c:v>1503436</c:v>
                </c:pt>
                <c:pt idx="12">
                  <c:v>1688759</c:v>
                </c:pt>
                <c:pt idx="13">
                  <c:v>1680886</c:v>
                </c:pt>
                <c:pt idx="14">
                  <c:v>2298000</c:v>
                </c:pt>
                <c:pt idx="15">
                  <c:v>2745650</c:v>
                </c:pt>
                <c:pt idx="16">
                  <c:v>3584620</c:v>
                </c:pt>
                <c:pt idx="17">
                  <c:v>3588441</c:v>
                </c:pt>
                <c:pt idx="18">
                  <c:v>4862217</c:v>
                </c:pt>
                <c:pt idx="19">
                  <c:v>5716911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38-48BF-AB7D-E4B1DD75C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132800"/>
        <c:axId val="147134336"/>
      </c:lineChart>
      <c:catAx>
        <c:axId val="1471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120000"/>
          <a:lstStyle/>
          <a:p>
            <a:pPr>
              <a:defRPr/>
            </a:pPr>
            <a:endParaRPr lang="en-US"/>
          </a:p>
        </c:txPr>
        <c:crossAx val="147134336"/>
        <c:crosses val="autoZero"/>
        <c:auto val="1"/>
        <c:lblAlgn val="ctr"/>
        <c:lblOffset val="100"/>
        <c:noMultiLvlLbl val="0"/>
      </c:catAx>
      <c:valAx>
        <c:axId val="1471343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1328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33</xdr:row>
      <xdr:rowOff>160020</xdr:rowOff>
    </xdr:from>
    <xdr:to>
      <xdr:col>6</xdr:col>
      <xdr:colOff>556260</xdr:colOff>
      <xdr:row>54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36195</xdr:rowOff>
    </xdr:from>
    <xdr:to>
      <xdr:col>6</xdr:col>
      <xdr:colOff>1093470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32"/>
  <sheetViews>
    <sheetView topLeftCell="A3" workbookViewId="0">
      <selection activeCell="N18" sqref="N18"/>
    </sheetView>
  </sheetViews>
  <sheetFormatPr defaultRowHeight="12.75" x14ac:dyDescent="0.2"/>
  <cols>
    <col min="4" max="4" width="12.140625" bestFit="1" customWidth="1"/>
    <col min="5" max="5" width="14.42578125" customWidth="1"/>
    <col min="6" max="6" width="19.28515625" customWidth="1"/>
  </cols>
  <sheetData>
    <row r="1" spans="1:9" ht="26.25" x14ac:dyDescent="0.4">
      <c r="B1" s="6" t="s">
        <v>0</v>
      </c>
    </row>
    <row r="2" spans="1:9" ht="6.6" customHeight="1" x14ac:dyDescent="0.4">
      <c r="B2" s="6"/>
    </row>
    <row r="3" spans="1:9" ht="15.75" x14ac:dyDescent="0.25">
      <c r="C3" s="1"/>
      <c r="D3" s="16" t="s">
        <v>1</v>
      </c>
    </row>
    <row r="4" spans="1:9" ht="3.6" customHeight="1" x14ac:dyDescent="0.25">
      <c r="C4" s="1"/>
      <c r="D4" s="1"/>
      <c r="H4" t="s">
        <v>2</v>
      </c>
      <c r="I4" t="s">
        <v>3</v>
      </c>
    </row>
    <row r="5" spans="1:9" ht="18" x14ac:dyDescent="0.25">
      <c r="A5" s="5" t="s">
        <v>4</v>
      </c>
      <c r="H5">
        <v>2005</v>
      </c>
      <c r="I5">
        <v>0</v>
      </c>
    </row>
    <row r="6" spans="1:9" ht="3.6" customHeight="1" x14ac:dyDescent="0.25">
      <c r="A6" s="5"/>
      <c r="H6">
        <v>2006</v>
      </c>
      <c r="I6">
        <v>62932</v>
      </c>
    </row>
    <row r="7" spans="1:9" ht="15.75" x14ac:dyDescent="0.25">
      <c r="B7" s="16" t="s">
        <v>5</v>
      </c>
      <c r="H7">
        <v>2007</v>
      </c>
      <c r="I7">
        <v>133614</v>
      </c>
    </row>
    <row r="8" spans="1:9" ht="3.6" customHeight="1" x14ac:dyDescent="0.25">
      <c r="B8" s="1"/>
      <c r="H8">
        <v>2008</v>
      </c>
      <c r="I8">
        <v>202125</v>
      </c>
    </row>
    <row r="9" spans="1:9" ht="15.75" x14ac:dyDescent="0.25">
      <c r="B9" s="3" t="s">
        <v>6</v>
      </c>
      <c r="E9" s="15">
        <v>38597</v>
      </c>
      <c r="H9">
        <v>2009</v>
      </c>
      <c r="I9">
        <v>203675</v>
      </c>
    </row>
    <row r="10" spans="1:9" ht="15.75" x14ac:dyDescent="0.25">
      <c r="B10" s="3" t="s">
        <v>7</v>
      </c>
      <c r="E10" s="9">
        <v>189663</v>
      </c>
      <c r="H10">
        <v>2010</v>
      </c>
      <c r="I10">
        <v>230360</v>
      </c>
    </row>
    <row r="11" spans="1:9" ht="15.75" x14ac:dyDescent="0.25">
      <c r="B11" s="3" t="s">
        <v>8</v>
      </c>
      <c r="E11" s="9">
        <v>108766</v>
      </c>
      <c r="H11">
        <v>2011</v>
      </c>
      <c r="I11">
        <v>320785</v>
      </c>
    </row>
    <row r="12" spans="1:9" ht="15.75" x14ac:dyDescent="0.25">
      <c r="B12" s="3" t="s">
        <v>9</v>
      </c>
      <c r="E12" s="10">
        <v>182157</v>
      </c>
      <c r="H12">
        <v>2012</v>
      </c>
      <c r="I12">
        <v>458237</v>
      </c>
    </row>
    <row r="13" spans="1:9" ht="6.6" customHeight="1" x14ac:dyDescent="0.25">
      <c r="E13" s="4"/>
      <c r="H13">
        <v>2013</v>
      </c>
      <c r="I13">
        <v>739629</v>
      </c>
    </row>
    <row r="14" spans="1:9" ht="15.75" x14ac:dyDescent="0.25">
      <c r="C14" s="16" t="s">
        <v>10</v>
      </c>
      <c r="E14" s="4"/>
      <c r="F14" s="18">
        <f>SUM(E9:E12)</f>
        <v>519183</v>
      </c>
      <c r="H14">
        <v>2014</v>
      </c>
      <c r="I14">
        <v>1185000</v>
      </c>
    </row>
    <row r="15" spans="1:9" ht="7.9" customHeight="1" x14ac:dyDescent="0.25">
      <c r="E15" s="4"/>
      <c r="H15">
        <v>2015</v>
      </c>
      <c r="I15">
        <v>1352000</v>
      </c>
    </row>
    <row r="16" spans="1:9" ht="15.75" x14ac:dyDescent="0.25">
      <c r="B16" s="16" t="s">
        <v>11</v>
      </c>
      <c r="E16" s="4"/>
      <c r="H16">
        <v>2016</v>
      </c>
      <c r="I16">
        <v>1503436</v>
      </c>
    </row>
    <row r="17" spans="1:9" ht="9" customHeight="1" x14ac:dyDescent="0.25">
      <c r="E17" s="4"/>
      <c r="H17">
        <v>2017</v>
      </c>
      <c r="I17">
        <v>1688759</v>
      </c>
    </row>
    <row r="18" spans="1:9" ht="15.75" x14ac:dyDescent="0.25">
      <c r="B18" s="3" t="s">
        <v>8</v>
      </c>
      <c r="E18" s="12">
        <v>126267</v>
      </c>
      <c r="H18">
        <v>2018</v>
      </c>
      <c r="I18">
        <v>1680886</v>
      </c>
    </row>
    <row r="19" spans="1:9" ht="9" customHeight="1" x14ac:dyDescent="0.25">
      <c r="E19" s="4"/>
      <c r="H19">
        <v>2019</v>
      </c>
      <c r="I19">
        <v>2298000</v>
      </c>
    </row>
    <row r="20" spans="1:9" ht="15.75" x14ac:dyDescent="0.25">
      <c r="C20" s="16" t="s">
        <v>12</v>
      </c>
      <c r="E20" s="4"/>
      <c r="F20" s="18">
        <f>E18</f>
        <v>126267</v>
      </c>
      <c r="H20">
        <v>2020</v>
      </c>
      <c r="I20">
        <v>2745650</v>
      </c>
    </row>
    <row r="21" spans="1:9" ht="12.6" customHeight="1" x14ac:dyDescent="0.25">
      <c r="E21" s="4"/>
      <c r="H21">
        <v>2021</v>
      </c>
      <c r="I21">
        <v>3584620</v>
      </c>
    </row>
    <row r="22" spans="1:9" ht="18" x14ac:dyDescent="0.25">
      <c r="B22" s="17" t="s">
        <v>13</v>
      </c>
      <c r="E22" s="4"/>
      <c r="F22" s="13">
        <f>F14+F20</f>
        <v>645450</v>
      </c>
      <c r="H22">
        <v>2022</v>
      </c>
      <c r="I22">
        <v>3588441</v>
      </c>
    </row>
    <row r="23" spans="1:9" ht="18" x14ac:dyDescent="0.25">
      <c r="B23" s="2"/>
      <c r="E23" s="4"/>
      <c r="F23" s="7"/>
      <c r="H23">
        <v>2023</v>
      </c>
      <c r="I23">
        <v>4862217</v>
      </c>
    </row>
    <row r="24" spans="1:9" ht="18" x14ac:dyDescent="0.25">
      <c r="A24" s="5" t="s">
        <v>14</v>
      </c>
      <c r="E24" s="4"/>
      <c r="H24">
        <v>2024</v>
      </c>
      <c r="I24">
        <v>5716911</v>
      </c>
    </row>
    <row r="25" spans="1:9" ht="8.4499999999999993" customHeight="1" x14ac:dyDescent="0.2"/>
    <row r="26" spans="1:9" ht="15.75" x14ac:dyDescent="0.25">
      <c r="B26" s="3" t="s">
        <v>15</v>
      </c>
      <c r="E26" s="11">
        <v>32757</v>
      </c>
    </row>
    <row r="27" spans="1:9" ht="15.75" x14ac:dyDescent="0.25">
      <c r="B27" s="3" t="s">
        <v>8</v>
      </c>
      <c r="E27" s="12">
        <v>4780</v>
      </c>
    </row>
    <row r="28" spans="1:9" ht="6.6" customHeight="1" x14ac:dyDescent="0.2"/>
    <row r="29" spans="1:9" ht="18" x14ac:dyDescent="0.25">
      <c r="B29" s="17" t="s">
        <v>16</v>
      </c>
      <c r="F29" s="19">
        <f>SUM(E26:E27)</f>
        <v>37537</v>
      </c>
    </row>
    <row r="32" spans="1:9" ht="20.25" x14ac:dyDescent="0.3">
      <c r="A32" s="8" t="s">
        <v>17</v>
      </c>
      <c r="F32" s="14">
        <f>F22+F29</f>
        <v>682987</v>
      </c>
    </row>
  </sheetData>
  <pageMargins left="1.2" right="0.7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G40"/>
  <sheetViews>
    <sheetView tabSelected="1" workbookViewId="0">
      <selection activeCell="K8" sqref="K8"/>
    </sheetView>
  </sheetViews>
  <sheetFormatPr defaultRowHeight="12.75" x14ac:dyDescent="0.2"/>
  <cols>
    <col min="1" max="1" width="10.28515625" bestFit="1" customWidth="1"/>
    <col min="4" max="4" width="22.42578125" customWidth="1"/>
    <col min="5" max="5" width="14.42578125" customWidth="1"/>
    <col min="6" max="6" width="14.7109375" customWidth="1"/>
    <col min="7" max="7" width="16.42578125" bestFit="1" customWidth="1"/>
  </cols>
  <sheetData>
    <row r="1" spans="1:7" ht="26.25" x14ac:dyDescent="0.4">
      <c r="B1" s="6" t="s">
        <v>0</v>
      </c>
    </row>
    <row r="2" spans="1:7" ht="4.1500000000000004" customHeight="1" x14ac:dyDescent="0.4">
      <c r="B2" s="6"/>
    </row>
    <row r="3" spans="1:7" ht="15.75" x14ac:dyDescent="0.25">
      <c r="C3" s="1"/>
      <c r="D3" s="3" t="s">
        <v>18</v>
      </c>
    </row>
    <row r="4" spans="1:7" ht="5.45" customHeight="1" x14ac:dyDescent="0.25">
      <c r="C4" s="1"/>
      <c r="D4" s="1"/>
    </row>
    <row r="5" spans="1:7" ht="18" x14ac:dyDescent="0.25">
      <c r="A5" s="5" t="s">
        <v>27</v>
      </c>
    </row>
    <row r="6" spans="1:7" ht="4.9000000000000004" customHeight="1" x14ac:dyDescent="0.25">
      <c r="A6" s="5"/>
    </row>
    <row r="7" spans="1:7" ht="15.75" x14ac:dyDescent="0.25">
      <c r="B7" s="16" t="s">
        <v>19</v>
      </c>
    </row>
    <row r="8" spans="1:7" ht="5.45" customHeight="1" x14ac:dyDescent="0.25">
      <c r="B8" s="1"/>
    </row>
    <row r="9" spans="1:7" ht="15.75" x14ac:dyDescent="0.25">
      <c r="B9" s="3" t="s">
        <v>6</v>
      </c>
      <c r="E9" s="23">
        <v>193084</v>
      </c>
      <c r="G9" s="21"/>
    </row>
    <row r="10" spans="1:7" ht="15.75" x14ac:dyDescent="0.25">
      <c r="B10" s="3" t="s">
        <v>7</v>
      </c>
      <c r="E10" s="11">
        <v>742329</v>
      </c>
      <c r="G10" s="21"/>
    </row>
    <row r="11" spans="1:7" ht="15.75" x14ac:dyDescent="0.25">
      <c r="B11" s="3" t="s">
        <v>20</v>
      </c>
      <c r="E11" s="11">
        <v>1137491</v>
      </c>
      <c r="G11" s="21"/>
    </row>
    <row r="12" spans="1:7" ht="15.75" x14ac:dyDescent="0.25">
      <c r="B12" s="3" t="s">
        <v>21</v>
      </c>
      <c r="E12" s="11">
        <v>697662</v>
      </c>
      <c r="G12" s="21"/>
    </row>
    <row r="13" spans="1:7" ht="15.75" x14ac:dyDescent="0.25">
      <c r="B13" s="3" t="s">
        <v>8</v>
      </c>
      <c r="E13" s="12">
        <v>547803</v>
      </c>
      <c r="G13" s="21"/>
    </row>
    <row r="14" spans="1:7" ht="5.45" customHeight="1" x14ac:dyDescent="0.25">
      <c r="B14" s="3"/>
      <c r="E14" s="10"/>
      <c r="G14" s="21"/>
    </row>
    <row r="15" spans="1:7" ht="6.6" customHeight="1" x14ac:dyDescent="0.25">
      <c r="E15" s="4"/>
    </row>
    <row r="16" spans="1:7" ht="15.75" x14ac:dyDescent="0.25">
      <c r="C16" s="16" t="s">
        <v>10</v>
      </c>
      <c r="E16" s="4"/>
      <c r="F16" s="20">
        <f>SUM(E9:E14)</f>
        <v>3318369</v>
      </c>
    </row>
    <row r="17" spans="1:7" ht="7.9" customHeight="1" x14ac:dyDescent="0.25">
      <c r="E17" s="4"/>
    </row>
    <row r="18" spans="1:7" ht="15.75" x14ac:dyDescent="0.25">
      <c r="B18" s="16" t="s">
        <v>22</v>
      </c>
      <c r="E18" s="4"/>
      <c r="G18" s="22" t="s">
        <v>23</v>
      </c>
    </row>
    <row r="19" spans="1:7" ht="15.75" x14ac:dyDescent="0.25">
      <c r="B19" s="3" t="s">
        <v>9</v>
      </c>
      <c r="E19" s="11">
        <v>714524</v>
      </c>
      <c r="G19" s="21"/>
    </row>
    <row r="20" spans="1:7" ht="15.75" x14ac:dyDescent="0.25">
      <c r="B20" s="3" t="s">
        <v>24</v>
      </c>
      <c r="E20" s="12">
        <v>178012</v>
      </c>
      <c r="G20" s="21"/>
    </row>
    <row r="21" spans="1:7" ht="8.4499999999999993" customHeight="1" x14ac:dyDescent="0.25">
      <c r="E21" s="4"/>
    </row>
    <row r="22" spans="1:7" ht="15.75" x14ac:dyDescent="0.25">
      <c r="C22" s="16" t="s">
        <v>12</v>
      </c>
      <c r="E22" s="4"/>
      <c r="F22" s="20">
        <f>SUM(E19:E20)</f>
        <v>892536</v>
      </c>
    </row>
    <row r="23" spans="1:7" ht="6.6" customHeight="1" x14ac:dyDescent="0.25">
      <c r="E23" s="4"/>
    </row>
    <row r="24" spans="1:7" ht="20.25" x14ac:dyDescent="0.3">
      <c r="B24" s="17" t="s">
        <v>13</v>
      </c>
      <c r="E24" s="4"/>
      <c r="G24" s="14">
        <f>F16+F22</f>
        <v>4210905</v>
      </c>
    </row>
    <row r="25" spans="1:7" ht="7.15" customHeight="1" x14ac:dyDescent="0.25">
      <c r="B25" s="2"/>
      <c r="E25" s="4"/>
      <c r="F25" s="7"/>
    </row>
    <row r="26" spans="1:7" ht="18" x14ac:dyDescent="0.25">
      <c r="A26" s="5" t="s">
        <v>25</v>
      </c>
      <c r="E26" s="4"/>
    </row>
    <row r="27" spans="1:7" ht="7.15" customHeight="1" x14ac:dyDescent="0.2"/>
    <row r="28" spans="1:7" ht="15.75" x14ac:dyDescent="0.25">
      <c r="B28" s="3" t="s">
        <v>15</v>
      </c>
      <c r="E28" s="11">
        <v>349287</v>
      </c>
    </row>
    <row r="29" spans="1:7" ht="15.75" x14ac:dyDescent="0.25">
      <c r="B29" s="3" t="s">
        <v>7</v>
      </c>
      <c r="E29" s="11">
        <v>382298</v>
      </c>
    </row>
    <row r="30" spans="1:7" ht="15.75" x14ac:dyDescent="0.25">
      <c r="B30" s="3" t="s">
        <v>8</v>
      </c>
      <c r="E30" s="11">
        <v>171414</v>
      </c>
    </row>
    <row r="31" spans="1:7" ht="15.75" x14ac:dyDescent="0.25">
      <c r="B31" s="3" t="s">
        <v>26</v>
      </c>
      <c r="E31" s="11">
        <v>430022</v>
      </c>
    </row>
    <row r="32" spans="1:7" ht="15.75" x14ac:dyDescent="0.25">
      <c r="B32" s="3" t="s">
        <v>21</v>
      </c>
      <c r="E32" s="11">
        <v>172980</v>
      </c>
    </row>
    <row r="33" spans="1:7" ht="15.75" x14ac:dyDescent="0.25">
      <c r="B33" s="3" t="s">
        <v>24</v>
      </c>
      <c r="E33" s="12">
        <v>12887</v>
      </c>
    </row>
    <row r="34" spans="1:7" ht="7.15" customHeight="1" x14ac:dyDescent="0.2"/>
    <row r="35" spans="1:7" ht="20.25" x14ac:dyDescent="0.3">
      <c r="B35" s="17" t="s">
        <v>16</v>
      </c>
      <c r="F35" s="20"/>
      <c r="G35" s="14">
        <f>SUM(E28:E33)</f>
        <v>1518888</v>
      </c>
    </row>
    <row r="36" spans="1:7" ht="3.6" customHeight="1" x14ac:dyDescent="0.2"/>
    <row r="38" spans="1:7" ht="20.25" x14ac:dyDescent="0.3">
      <c r="A38" s="8" t="s">
        <v>17</v>
      </c>
      <c r="F38" s="14"/>
      <c r="G38" s="14">
        <f>G24+G35</f>
        <v>5729793</v>
      </c>
    </row>
    <row r="39" spans="1:7" ht="2.4500000000000002" customHeight="1" x14ac:dyDescent="0.2"/>
    <row r="40" spans="1:7" ht="3.6" customHeight="1" x14ac:dyDescent="0.2"/>
  </sheetData>
  <printOptions horizontalCentered="1" verticalCentered="1"/>
  <pageMargins left="0.7" right="0.7" top="0.5" bottom="0.25" header="0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BE5352326414FBD76AC9B661826D2" ma:contentTypeVersion="15" ma:contentTypeDescription="Create a new document." ma:contentTypeScope="" ma:versionID="116226e94e082aabe8528cf7ecca3570">
  <xsd:schema xmlns:xsd="http://www.w3.org/2001/XMLSchema" xmlns:xs="http://www.w3.org/2001/XMLSchema" xmlns:p="http://schemas.microsoft.com/office/2006/metadata/properties" xmlns:ns2="a5ef5b88-58af-4f90-a37b-eab8d6414bb7" xmlns:ns3="f7392231-037f-4fd7-bf2e-41090c722029" targetNamespace="http://schemas.microsoft.com/office/2006/metadata/properties" ma:root="true" ma:fieldsID="352cfc0bd47a118ea60e86cf360f17df" ns2:_="" ns3:_="">
    <xsd:import namespace="a5ef5b88-58af-4f90-a37b-eab8d6414bb7"/>
    <xsd:import namespace="f7392231-037f-4fd7-bf2e-41090c722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f5b88-58af-4f90-a37b-eab8d6414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842c304-305b-4998-88d6-4d44252824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92231-037f-4fd7-bf2e-41090c72202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c44fa95-7e8d-4877-a48d-062759b839c5}" ma:internalName="TaxCatchAll" ma:showField="CatchAllData" ma:web="f7392231-037f-4fd7-bf2e-41090c722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392231-037f-4fd7-bf2e-41090c722029" xsi:nil="true"/>
    <lcf76f155ced4ddcb4097134ff3c332f xmlns="a5ef5b88-58af-4f90-a37b-eab8d6414b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15B806-55F7-4E49-B81D-C09F83C45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f5b88-58af-4f90-a37b-eab8d6414bb7"/>
    <ds:schemaRef ds:uri="f7392231-037f-4fd7-bf2e-41090c722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173A80-8391-44B4-BB35-98917ED22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08F7B-0A09-49AF-948A-612EFF47D925}">
  <ds:schemaRefs>
    <ds:schemaRef ds:uri="a5ef5b88-58af-4f90-a37b-eab8d6414bb7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7392231-037f-4fd7-bf2e-41090c72202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</dc:creator>
  <cp:keywords/>
  <dc:description/>
  <cp:lastModifiedBy>Kenneth Keusler</cp:lastModifiedBy>
  <cp:revision/>
  <cp:lastPrinted>2025-04-05T14:06:24Z</cp:lastPrinted>
  <dcterms:created xsi:type="dcterms:W3CDTF">2012-04-16T12:43:14Z</dcterms:created>
  <dcterms:modified xsi:type="dcterms:W3CDTF">2025-04-05T14:08:26Z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  <property fmtid="{D5CDD505-2E9C-101B-9397-08002B2CF9AE}" pid="3" name="ContentTypeId">
    <vt:lpwstr>0x010100B64BE5352326414FBD76AC9B661826D2</vt:lpwstr>
  </property>
  <property fmtid="{D5CDD505-2E9C-101B-9397-08002B2CF9AE}" pid="4" name="MediaServiceImageTags">
    <vt:lpwstr/>
  </property>
</Properties>
</file>